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vmorkunas\Desktop\"/>
    </mc:Choice>
  </mc:AlternateContent>
  <xr:revisionPtr revIDLastSave="0" documentId="13_ncr:1_{F9B598D6-E99F-48D1-A69D-647B83E771C3}" xr6:coauthVersionLast="47" xr6:coauthVersionMax="47" xr10:uidLastSave="{00000000-0000-0000-0000-000000000000}"/>
  <bookViews>
    <workbookView xWindow="2670" yWindow="2700" windowWidth="28710" windowHeight="15390" xr2:uid="{00000000-000D-0000-FFFF-FFFF00000000}"/>
  </bookViews>
  <sheets>
    <sheet name="Lapas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92" i="1" l="1"/>
  <c r="F91" i="1"/>
  <c r="F90" i="1"/>
  <c r="F89" i="1"/>
  <c r="F87" i="1"/>
  <c r="F86" i="1"/>
  <c r="F85" i="1"/>
  <c r="F84" i="1"/>
  <c r="F83" i="1"/>
  <c r="F82" i="1"/>
  <c r="F81" i="1"/>
  <c r="F80" i="1"/>
  <c r="F78" i="1"/>
  <c r="F76" i="1"/>
  <c r="F74" i="1"/>
  <c r="F73" i="1"/>
  <c r="F72" i="1"/>
  <c r="F70" i="1"/>
  <c r="F69" i="1"/>
  <c r="F68" i="1"/>
  <c r="F67" i="1"/>
  <c r="F66" i="1"/>
  <c r="F65" i="1"/>
  <c r="F63" i="1"/>
  <c r="F62" i="1"/>
  <c r="F61" i="1"/>
  <c r="F60" i="1"/>
  <c r="F58" i="1"/>
  <c r="F57" i="1"/>
  <c r="F56" i="1"/>
  <c r="F55" i="1"/>
  <c r="F54" i="1"/>
  <c r="F53" i="1"/>
  <c r="F50" i="1"/>
  <c r="F49" i="1"/>
  <c r="F48" i="1"/>
  <c r="F47" i="1"/>
  <c r="F46" i="1"/>
  <c r="F44" i="1"/>
  <c r="F43" i="1"/>
  <c r="F42" i="1"/>
  <c r="F41" i="1"/>
  <c r="F40" i="1"/>
  <c r="F39" i="1"/>
  <c r="F36" i="1"/>
  <c r="F35" i="1"/>
  <c r="F34" i="1"/>
  <c r="F33" i="1"/>
  <c r="F32" i="1"/>
  <c r="F30" i="1"/>
  <c r="F29" i="1"/>
  <c r="F27" i="1"/>
  <c r="F26" i="1"/>
  <c r="F25" i="1"/>
  <c r="F24" i="1"/>
  <c r="F23" i="1"/>
  <c r="F22" i="1"/>
  <c r="F20" i="1"/>
  <c r="F19" i="1"/>
  <c r="F18" i="1"/>
  <c r="F17" i="1"/>
  <c r="F16" i="1"/>
  <c r="F15" i="1"/>
  <c r="F14" i="1"/>
  <c r="F13" i="1"/>
  <c r="F12" i="1"/>
  <c r="F93" i="1" l="1"/>
  <c r="F94" i="1" l="1"/>
  <c r="F95" i="1" s="1"/>
</calcChain>
</file>

<file path=xl/sharedStrings.xml><?xml version="1.0" encoding="utf-8"?>
<sst xmlns="http://schemas.openxmlformats.org/spreadsheetml/2006/main" count="245" uniqueCount="175">
  <si>
    <t>Eil. Nr.</t>
  </si>
  <si>
    <t>Darbų pavadinimas</t>
  </si>
  <si>
    <t>Mato vienetas</t>
  </si>
  <si>
    <t>Kiekis</t>
  </si>
  <si>
    <t>1.</t>
  </si>
  <si>
    <t>Paruošiamieji ir ardymo darbai</t>
  </si>
  <si>
    <r>
      <t>m</t>
    </r>
    <r>
      <rPr>
        <vertAlign val="superscript"/>
        <sz val="11"/>
        <rFont val="Times New Roman"/>
        <family val="1"/>
        <charset val="186"/>
      </rPr>
      <t>2</t>
    </r>
  </si>
  <si>
    <t>1.2</t>
  </si>
  <si>
    <t>vnt.</t>
  </si>
  <si>
    <t>1.3</t>
  </si>
  <si>
    <t>1.4</t>
  </si>
  <si>
    <t>Veidrodžio su atrama pašalinimas</t>
  </si>
  <si>
    <t>1.5</t>
  </si>
  <si>
    <t>Dvistiebio reklaminio stendo perkėlimas iki 10 m atstumu</t>
  </si>
  <si>
    <t>1.6</t>
  </si>
  <si>
    <t>Asfaltbetonio dangos frezavimas važ. dalyje (h vid. 9 cm)</t>
  </si>
  <si>
    <t>1.7</t>
  </si>
  <si>
    <t>t</t>
  </si>
  <si>
    <t>1.8</t>
  </si>
  <si>
    <t>Betoninių gatvės bortų ant betoninio pagrindo išardymas</t>
  </si>
  <si>
    <t>m</t>
  </si>
  <si>
    <t>1.9</t>
  </si>
  <si>
    <t>1.10</t>
  </si>
  <si>
    <t>2.</t>
  </si>
  <si>
    <t>Žemės sankasa</t>
  </si>
  <si>
    <t>2.1</t>
  </si>
  <si>
    <t xml:space="preserve">Grunto kasimas ekskavatoriais ir sandėliavimas vietoje </t>
  </si>
  <si>
    <t>2.2</t>
  </si>
  <si>
    <t>2.3</t>
  </si>
  <si>
    <t>Sankasos įrengimas iš esamo grunto</t>
  </si>
  <si>
    <t>2.4</t>
  </si>
  <si>
    <t xml:space="preserve">Gatvės ir sankryžų sankasos viršaus planiravimas ir tankinimas mechanizuotu būdu   </t>
  </si>
  <si>
    <t>2.5</t>
  </si>
  <si>
    <t>Takų ir nuovažų dangos sankasos viršaus planiravimas ir tankinimas mechanizuotu būdu</t>
  </si>
  <si>
    <t>2.6</t>
  </si>
  <si>
    <t>Aplinkos sutvarkymas išplaniruojant, užpilant 10 cm storio juodžemio sluoksniu ir apsėjant žole</t>
  </si>
  <si>
    <t>3.</t>
  </si>
  <si>
    <t>Bordiūrų įrengimas</t>
  </si>
  <si>
    <t>3.1</t>
  </si>
  <si>
    <t>3.2</t>
  </si>
  <si>
    <t>Kreivalinijinių R15 betoninių bordiūrų 100.30.15 įrengimas ant betoninio pagrindo</t>
  </si>
  <si>
    <t>3.3</t>
  </si>
  <si>
    <t>3.4</t>
  </si>
  <si>
    <t>Betoninių bordiūrų 100.20.8 įrengimas ant betoninio pagrindo</t>
  </si>
  <si>
    <t>3.5</t>
  </si>
  <si>
    <t>Betoninių bordiūrų 100.22.15 įrengimas ant betoninio pagrindo</t>
  </si>
  <si>
    <t>3.6</t>
  </si>
  <si>
    <t>Sandarinimo juostos tarp asfalto ir betono bei sujungimuose įrengimas</t>
  </si>
  <si>
    <t>4.</t>
  </si>
  <si>
    <t>Dangų konstrukcijų įrengimas</t>
  </si>
  <si>
    <t>4.1</t>
  </si>
  <si>
    <t>Gatvės važiuojamosios dalies dangos konstrukcijos įrengimas</t>
  </si>
  <si>
    <t>4.1.1</t>
  </si>
  <si>
    <t>Apsauginio šalčiui atsparaus sluoksnio įrengimas</t>
  </si>
  <si>
    <t>4.1.2</t>
  </si>
  <si>
    <t>20 cm storio skaldos pagrindo sluoksnio iš nesurištujų mineralinių medžiagų mišinio 0/45 įrengimas</t>
  </si>
  <si>
    <t>4.1.3</t>
  </si>
  <si>
    <t>10 cm storio asfalto pagrindo sluoksnio įrengimas iš mišinio AC 22 PS</t>
  </si>
  <si>
    <t>4.1.4</t>
  </si>
  <si>
    <t>Polimerais modifikuotos bituminės emulsijos C 40B5-S tolygaus sluoksnio paskleidimas</t>
  </si>
  <si>
    <t>4.1.5</t>
  </si>
  <si>
    <t>4 cm storio asfalto apatinio sluoksnio įrengimas iš mišinio AC 16 AS</t>
  </si>
  <si>
    <t>4.1.6</t>
  </si>
  <si>
    <t>3 cm storio asfalto viršutinio sluoksnio įrengimas iš mišinio SMA 8 TM</t>
  </si>
  <si>
    <t>4.2</t>
  </si>
  <si>
    <t>Ivažiavimų dangos konstrukcijos įrengimas</t>
  </si>
  <si>
    <t>4.2.1</t>
  </si>
  <si>
    <t>Šalčiui nejautraus sluoksnio įrengimas</t>
  </si>
  <si>
    <t>4.2.2</t>
  </si>
  <si>
    <t>15 cm storio skaldos pagrindo sluoksnio iš nesurištųjų mineralinių medžiagų mišinio įrengimas</t>
  </si>
  <si>
    <t>4.2.3</t>
  </si>
  <si>
    <t>3 cm storio pasluoksnio iš atsijų 0/5 įrengimas</t>
  </si>
  <si>
    <t>4.2.4</t>
  </si>
  <si>
    <t>8 cm storio betoninių pilkos spalvos trinkelių dangos įrengimas, siūles užpildant atsijomis</t>
  </si>
  <si>
    <t>4.2.5</t>
  </si>
  <si>
    <t>4.3</t>
  </si>
  <si>
    <t xml:space="preserve">Šaligatvių dangos konstrukcijos įrengimas </t>
  </si>
  <si>
    <t>4.3.1.</t>
  </si>
  <si>
    <t>Trinkelių dangos konstrukcija</t>
  </si>
  <si>
    <t>4.3.1.1</t>
  </si>
  <si>
    <t>4.3.1.2</t>
  </si>
  <si>
    <t>4.3.1.3</t>
  </si>
  <si>
    <t>4.3.1.4</t>
  </si>
  <si>
    <t>4.3.1.5</t>
  </si>
  <si>
    <t>8 cm storio reljefinių geltonos spalvos trinkelių su apvaliais kauburėliais įrengimas, siūles užpildant atsijomis</t>
  </si>
  <si>
    <t>4.3.1.6</t>
  </si>
  <si>
    <t>8 cm storio reljefinių geltonos spalvos trinkelių su lygiagrečiomis juostelėmis įrengimas, siūles užpildant atsijomis</t>
  </si>
  <si>
    <t>4.3.2.</t>
  </si>
  <si>
    <t>Asfalto dangos konstrukcija</t>
  </si>
  <si>
    <t>4.3.2.1</t>
  </si>
  <si>
    <t>4.3.2.2</t>
  </si>
  <si>
    <t>20 cm storio skaldos pagrindo sluoksnio iš nesurištųjų mineralinių medžiagų mišinio įrengimas</t>
  </si>
  <si>
    <t>4.3.2.3</t>
  </si>
  <si>
    <t>8 cm storio pagrindo-dangos sluoksnio iš asfalto mišinio AC 16 PD įrengimas</t>
  </si>
  <si>
    <t>4.4</t>
  </si>
  <si>
    <t>Pėsčiųjų ir dviračių takų dangos konstrukcijos įrengimas</t>
  </si>
  <si>
    <t>4.4.1</t>
  </si>
  <si>
    <t>4.4.2</t>
  </si>
  <si>
    <t>15 cm storio sluoksnio iš nesurištųjų mineralinių medžiagų mišinio įrengimas</t>
  </si>
  <si>
    <t>4.4.3</t>
  </si>
  <si>
    <t>4.4.4</t>
  </si>
  <si>
    <t>8 cm storio betoninių pilkos spalvos trinkelių (be nuožulų) dangos įrengimas, siūles užpildant atsijomis</t>
  </si>
  <si>
    <t>4.4.5</t>
  </si>
  <si>
    <t>4.4.6</t>
  </si>
  <si>
    <t>5.</t>
  </si>
  <si>
    <t>Horizontalus ženklinimas</t>
  </si>
  <si>
    <t>5.1</t>
  </si>
  <si>
    <t>Dangos ženklinimas 1.1 siaura balta ištisine 0.12 m pločio linija (termoplastu)</t>
  </si>
  <si>
    <t>5.2</t>
  </si>
  <si>
    <t>Dangos ženklinimas 1.6 siaura balta brūkšnine 0.12 m pločio linija, kai brūkšnio ir tarpo santykis 3:1 (termoplastu)</t>
  </si>
  <si>
    <t>5.3</t>
  </si>
  <si>
    <t>Dangos ženklinimas 1.7 siaura balta brūkšnine 0.12 m pločio linija, kai brūkšnio ir tarpo santykis 1:1 (termoplastu)</t>
  </si>
  <si>
    <t>5.4</t>
  </si>
  <si>
    <t>0.9</t>
  </si>
  <si>
    <t>5.5</t>
  </si>
  <si>
    <t>Pėsčiųjų perėjų dažymas termoplastu (0,5 m pločio juosta)</t>
  </si>
  <si>
    <t>6.</t>
  </si>
  <si>
    <t>Vertikalus ženklinimas</t>
  </si>
  <si>
    <t>6.1</t>
  </si>
  <si>
    <t>Kelio ženklų vienstiebių metalinių 76.1 mm skersmens atramų pastatymas</t>
  </si>
  <si>
    <t>6.2</t>
  </si>
  <si>
    <t>Kelio ženklų skydų montavimas prie vienstiebių atramų, iš jų:</t>
  </si>
  <si>
    <t>6.2.1</t>
  </si>
  <si>
    <t>Δ, kurių kraštinės ilgis 700 mm</t>
  </si>
  <si>
    <t>6.2.2</t>
  </si>
  <si>
    <t>Ο, kurių skersmuo 600 mm</t>
  </si>
  <si>
    <t>6.2.3</t>
  </si>
  <si>
    <t>□, kurių kraštinės ilgis 600 mm</t>
  </si>
  <si>
    <t>6.2.4</t>
  </si>
  <si>
    <t>□, kurių kraštinės ilgis 500 mm</t>
  </si>
  <si>
    <t>6.2.5</t>
  </si>
  <si>
    <t>□, kurių kraštinės ilgis 300x600 mm</t>
  </si>
  <si>
    <t>6.2.6</t>
  </si>
  <si>
    <t>□, kurių kraštinės ilgis 300x900 mm</t>
  </si>
  <si>
    <t>6.2.7</t>
  </si>
  <si>
    <t>□, kurių kraštinės ilgis 600x900 mm (tame kiekyje ryškiai geltoname fone)</t>
  </si>
  <si>
    <t>6.3</t>
  </si>
  <si>
    <t>Cinkuotas metalinis vamzdis d 76.1 mm</t>
  </si>
  <si>
    <t>7.</t>
  </si>
  <si>
    <t>Kiti darbai</t>
  </si>
  <si>
    <t>7.1</t>
  </si>
  <si>
    <t>Veidrodžio ant metalinės atramos d76.1 mm ( L=4m) įrengimas</t>
  </si>
  <si>
    <t>7.2</t>
  </si>
  <si>
    <t>Dvipusio atitvaro įrengimas</t>
  </si>
  <si>
    <t>7.3</t>
  </si>
  <si>
    <t>Suoliukų įrengimas (poilsio aikštelėse)</t>
  </si>
  <si>
    <t>7.4</t>
  </si>
  <si>
    <t>Šiukšliadėžių įrengimas (poilsio aikštelėse)</t>
  </si>
  <si>
    <r>
      <t>m</t>
    </r>
    <r>
      <rPr>
        <vertAlign val="superscript"/>
        <sz val="10"/>
        <rFont val="Arial"/>
        <family val="2"/>
        <charset val="186"/>
      </rPr>
      <t>3</t>
    </r>
  </si>
  <si>
    <r>
      <t>m</t>
    </r>
    <r>
      <rPr>
        <vertAlign val="superscript"/>
        <sz val="10"/>
        <rFont val="Arial"/>
        <family val="2"/>
        <charset val="186"/>
      </rPr>
      <t>2</t>
    </r>
  </si>
  <si>
    <r>
      <t>Sujungimas su žvyro dangomis h</t>
    </r>
    <r>
      <rPr>
        <vertAlign val="subscript"/>
        <sz val="10"/>
        <rFont val="Arial"/>
        <family val="2"/>
        <charset val="186"/>
      </rPr>
      <t>vid.</t>
    </r>
    <r>
      <rPr>
        <sz val="10"/>
        <rFont val="Arial"/>
        <family val="2"/>
        <charset val="186"/>
      </rPr>
      <t xml:space="preserve"> 10 cm storio sluoksniu, panaudojant iškastą žvyringą gruntą</t>
    </r>
  </si>
  <si>
    <t>Kelio ženklų demontavimas nuo vienstiebių atramų (skydai)</t>
  </si>
  <si>
    <t>Kelio ženklų demontavimas nuo dvistiebių atramų</t>
  </si>
  <si>
    <t>Asfaltbetonio dangos pakrovimas ir išvežimas</t>
  </si>
  <si>
    <t>Statybinio laužo pakrovimas ir išvežimas</t>
  </si>
  <si>
    <t xml:space="preserve">Augalinio sluoksnio (h=15 cm) pašalinimas is gatvės juostos, sustumiant į krūvas </t>
  </si>
  <si>
    <t>Grunto kasimas ekskavatoriais, pakrovimas ir išvežimas</t>
  </si>
  <si>
    <t>Betoninių bordiūrų 100.30.15 įrengimas ant betoninio pagrindo  (0.12 m3/m)</t>
  </si>
  <si>
    <t>Pereinamųjų betoninių bordiūrų 100.30/22.15 ant betoninio pagrindo:</t>
  </si>
  <si>
    <t>kairinių</t>
  </si>
  <si>
    <t>dešininių</t>
  </si>
  <si>
    <t>Dangos ženklinimas 1.12 iš baltų trikampių sudaryta linija (termoplastu)</t>
  </si>
  <si>
    <t>SUSISIEKIMO DALIS</t>
  </si>
  <si>
    <t>ŠILAINIŲ PL. (NUO ŠILAINIŲ PL. IKI RAUDONDVARIO PL.)</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</si>
  <si>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</si>
  <si>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ROMAINIŲ G., ŠILAINIŲ PL.(NUO ŠILAINIŲ PL. IKI RAUDONDVARIO PL.) IR RAUDONDVARIO PL. (NUO RAUDONDVARIO PL. IKI ŠILAINIŲ PL.) REKONSTRAVIMO PROJEKTAS</t>
  </si>
  <si>
    <t>Kaina, Eur be PVM</t>
  </si>
  <si>
    <t>Vieneto kaina</t>
  </si>
  <si>
    <t>Iš viso</t>
  </si>
  <si>
    <t>VISO be PVM</t>
  </si>
  <si>
    <t>PVM</t>
  </si>
  <si>
    <t>VISO su PVM</t>
  </si>
  <si>
    <t>Darbų kiekių žiniaraštis (pagal Pagrindinę sutartį Nr. 1)</t>
  </si>
  <si>
    <t>4.3.2.4</t>
  </si>
  <si>
    <t>Plaukiojančio tipo liukų pakėlimas asfaltavimo metu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</si>
</sst>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b/>
      <sz val="11"/>
      <name val="Times New Roman"/>
      <family val="1"/>
      <charset val="186"/>
    </font>
    <font>
      <sz val="11"/>
      <name val="Times New Roman"/>
      <family val="1"/>
      <charset val="186"/>
    </font>
    <font>
      <vertAlign val="superscript"/>
      <sz val="11"/>
      <name val="Times New Roman"/>
      <family val="1"/>
      <charset val="186"/>
    </font>
    <font>
      <b/>
      <i/>
      <sz val="11"/>
      <name val="Times New Roman"/>
      <family val="1"/>
      <charset val="186"/>
    </font>
    <font>
      <sz val="11"/>
      <name val="Calibri"/>
      <family val="2"/>
      <charset val="186"/>
      <scheme val="minor"/>
    </font>
    <font>
      <b/>
      <i/>
      <sz val="10"/>
      <name val="Arial"/>
      <family val="2"/>
      <charset val="186"/>
    </font>
    <font>
      <sz val="10"/>
      <name val="Arial"/>
      <family val="2"/>
      <charset val="186"/>
    </font>
    <font>
      <vertAlign val="superscript"/>
      <sz val="10"/>
      <name val="Arial"/>
      <family val="2"/>
      <charset val="186"/>
    </font>
    <font>
      <vertAlign val="subscript"/>
      <sz val="10"/>
      <name val="Arial"/>
      <family val="2"/>
      <charset val="186"/>
    </font>
    <font>
      <sz val="11"/>
      <color rgb="FFFF0000"/>
      <name val="Calibri"/>
      <family val="2"/>
      <charset val="186"/>
      <scheme val="minor"/>
    </font>
    <font>
      <b/>
      <sz val="12"/>
      <color theme="1"/>
      <name val="Calibri"/>
      <family val="2"/>
      <charset val="186"/>
      <scheme val="minor"/>
    </font>
    <font>
      <b/>
      <sz val="11"/>
      <color theme="1"/>
      <name val="Calibri"/>
      <family val="2"/>
      <charset val="186"/>
      <scheme val="minor"/>
    </font>
  </fonts>
  <fills count="4">
    <fill>
      <patternFill patternType="none"/>
    </fill>
    <fill>
      <patternFill patternType="gray125"/>
    </fill>
    <fill>
      <patternFill patternType="solid">
        <fgColor rgb="FFFFFFFF"/>
        <bgColor indexed="64"/>
      </patternFill>
    </fill>
    <fill>
      <patternFill patternType="solid">
        <fgColor rgb="FFFFFF00"/>
        <bgColor indexed="64"/>
      </patternFill>
    </fill>
  </fills>
  <borders count="16">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1">
    <xf numFmtId="0" fontId="0" fillId="0" borderId="0"/>
  </cellStyleXfs>
  <cellXfs count="69">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1" xfId="0" applyFont="1" applyBorder="1" applyAlignment="1">
      <alignment horizontal="left" vertical="center" wrapText="1"/>
    </xf>
    <xf numFmtId="0" fontId="4" fillId="0" borderId="1" xfId="0" applyFont="1" applyBorder="1" applyAlignment="1">
      <alignment horizontal="justify" vertical="center" wrapText="1"/>
    </xf>
    <xf numFmtId="0" fontId="1" fillId="0" borderId="4" xfId="0" applyFont="1" applyBorder="1" applyAlignment="1">
      <alignment horizontal="left" vertical="center" wrapText="1" indent="3"/>
    </xf>
    <xf numFmtId="0" fontId="2" fillId="0" borderId="4" xfId="0" applyFont="1" applyBorder="1" applyAlignment="1">
      <alignment horizontal="left" vertical="center" wrapText="1" indent="2"/>
    </xf>
    <xf numFmtId="0" fontId="1" fillId="0" borderId="4" xfId="0" applyFont="1" applyBorder="1" applyAlignment="1">
      <alignment horizontal="left" vertical="center" wrapText="1" indent="2"/>
    </xf>
    <xf numFmtId="0" fontId="5" fillId="0" borderId="0" xfId="0" applyFont="1"/>
    <xf numFmtId="0" fontId="6" fillId="0" borderId="7"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2" xfId="0" applyFont="1" applyBorder="1" applyAlignment="1">
      <alignment horizontal="justify" vertical="center" wrapText="1"/>
    </xf>
    <xf numFmtId="0" fontId="7" fillId="2"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justify" vertical="center" wrapText="1"/>
    </xf>
    <xf numFmtId="0" fontId="2" fillId="0" borderId="5" xfId="0" applyFont="1" applyBorder="1" applyAlignment="1">
      <alignment horizontal="center" vertical="center" wrapText="1"/>
    </xf>
    <xf numFmtId="0" fontId="2" fillId="0" borderId="3" xfId="0" applyFont="1" applyBorder="1" applyAlignment="1">
      <alignment horizontal="left" vertical="center" wrapText="1" indent="2"/>
    </xf>
    <xf numFmtId="0" fontId="2" fillId="0" borderId="5" xfId="0" applyFont="1" applyBorder="1" applyAlignment="1">
      <alignment horizontal="left" vertical="center" wrapText="1" indent="2"/>
    </xf>
    <xf numFmtId="0" fontId="2" fillId="0" borderId="6" xfId="0" applyFont="1" applyBorder="1" applyAlignment="1">
      <alignment horizontal="justify" vertical="center" wrapText="1"/>
    </xf>
    <xf numFmtId="0" fontId="2" fillId="0" borderId="6" xfId="0" applyFont="1" applyBorder="1" applyAlignment="1">
      <alignment horizontal="center" vertical="center" wrapText="1"/>
    </xf>
    <xf numFmtId="0" fontId="7" fillId="0" borderId="3" xfId="0" applyFont="1" applyBorder="1" applyAlignment="1">
      <alignment horizontal="justify" vertical="center" wrapText="1"/>
    </xf>
    <xf numFmtId="0" fontId="7" fillId="0" borderId="5" xfId="0" applyFont="1" applyBorder="1" applyAlignment="1">
      <alignment horizontal="justify"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1" fillId="0" borderId="5" xfId="0" applyFont="1" applyBorder="1" applyAlignment="1">
      <alignment horizontal="left" vertical="center" wrapText="1" indent="3"/>
    </xf>
    <xf numFmtId="0" fontId="6" fillId="0" borderId="6" xfId="0" applyFont="1" applyBorder="1" applyAlignment="1">
      <alignment horizontal="justify" vertical="center" wrapText="1"/>
    </xf>
    <xf numFmtId="0" fontId="7" fillId="0" borderId="6" xfId="0" applyFont="1" applyBorder="1" applyAlignment="1">
      <alignment horizontal="justify" vertical="center" wrapText="1"/>
    </xf>
    <xf numFmtId="0" fontId="7" fillId="0" borderId="2" xfId="0" applyFont="1" applyBorder="1" applyAlignment="1">
      <alignment horizontal="left" vertical="center" wrapText="1"/>
    </xf>
    <xf numFmtId="0" fontId="7" fillId="0" borderId="1" xfId="0" applyFont="1" applyBorder="1" applyAlignment="1">
      <alignment horizontal="left" vertical="center" wrapText="1"/>
    </xf>
    <xf numFmtId="0" fontId="2" fillId="0" borderId="4" xfId="0" applyFont="1" applyBorder="1" applyAlignment="1">
      <alignment horizontal="left" vertical="center" wrapText="1" indent="2"/>
    </xf>
    <xf numFmtId="0" fontId="2" fillId="0" borderId="1" xfId="0" applyFont="1" applyFill="1" applyBorder="1" applyAlignment="1">
      <alignment horizontal="justify" vertical="center" wrapText="1"/>
    </xf>
    <xf numFmtId="0" fontId="11" fillId="0" borderId="0" xfId="0" applyFont="1" applyAlignment="1"/>
    <xf numFmtId="0" fontId="0" fillId="0" borderId="7" xfId="0" applyBorder="1"/>
    <xf numFmtId="0" fontId="0" fillId="0" borderId="6" xfId="0" applyBorder="1"/>
    <xf numFmtId="0" fontId="0" fillId="0" borderId="3" xfId="0" applyBorder="1" applyAlignment="1">
      <alignment wrapText="1"/>
    </xf>
    <xf numFmtId="0" fontId="0" fillId="0" borderId="9" xfId="0" applyBorder="1"/>
    <xf numFmtId="0" fontId="0" fillId="0" borderId="10" xfId="0" applyBorder="1"/>
    <xf numFmtId="0" fontId="7" fillId="0" borderId="1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0" xfId="0" applyFont="1" applyBorder="1" applyAlignment="1">
      <alignment horizontal="center" vertical="center" wrapText="1"/>
    </xf>
    <xf numFmtId="0" fontId="7" fillId="2" borderId="13" xfId="0" applyFont="1" applyFill="1" applyBorder="1" applyAlignment="1">
      <alignment horizontal="center" vertical="center" wrapText="1"/>
    </xf>
    <xf numFmtId="0" fontId="5" fillId="0" borderId="12" xfId="0" applyFont="1" applyBorder="1" applyProtection="1">
      <protection locked="0"/>
    </xf>
    <xf numFmtId="0" fontId="0" fillId="0" borderId="12" xfId="0" applyBorder="1" applyProtection="1">
      <protection locked="0"/>
    </xf>
    <xf numFmtId="0" fontId="0" fillId="0" borderId="11" xfId="0" applyBorder="1" applyProtection="1">
      <protection locked="0"/>
    </xf>
    <xf numFmtId="0" fontId="2" fillId="3" borderId="4" xfId="0" applyFont="1" applyFill="1" applyBorder="1" applyAlignment="1">
      <alignment horizontal="left" vertical="center" wrapText="1" indent="2"/>
    </xf>
    <xf numFmtId="0" fontId="7" fillId="3" borderId="1" xfId="0" applyFont="1" applyFill="1" applyBorder="1" applyAlignment="1">
      <alignment horizontal="justify" vertical="center" wrapText="1"/>
    </xf>
    <xf numFmtId="0" fontId="7" fillId="3" borderId="1"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2" fillId="0" borderId="3" xfId="0" applyFont="1" applyBorder="1" applyAlignment="1">
      <alignment horizontal="left" vertical="center" wrapText="1" indent="2"/>
    </xf>
    <xf numFmtId="0" fontId="2" fillId="0" borderId="8" xfId="0" applyFont="1" applyBorder="1" applyAlignment="1">
      <alignment horizontal="left" vertical="center" wrapText="1" indent="2"/>
    </xf>
    <xf numFmtId="0" fontId="2" fillId="0" borderId="4" xfId="0" applyFont="1" applyBorder="1" applyAlignment="1">
      <alignment horizontal="left" vertical="center" wrapText="1" indent="2"/>
    </xf>
    <xf numFmtId="0" fontId="10" fillId="0" borderId="0" xfId="0" applyFont="1" applyAlignment="1">
      <alignment horizontal="center" vertical="top" wrapText="1"/>
    </xf>
    <xf numFmtId="0" fontId="0" fillId="0" borderId="0" xfId="0" applyAlignment="1">
      <alignment horizontal="center" vertical="top" wrapText="1"/>
    </xf>
    <xf numFmtId="2" fontId="0" fillId="0" borderId="12" xfId="0" applyNumberFormat="1" applyBorder="1" applyAlignment="1" applyProtection="1">
      <alignment horizontal="center" vertical="center"/>
      <protection locked="0"/>
    </xf>
    <xf numFmtId="2" fontId="12" fillId="0" borderId="11" xfId="0" applyNumberFormat="1" applyFont="1" applyBorder="1" applyAlignment="1" applyProtection="1">
      <alignment horizontal="right" vertical="center"/>
      <protection locked="0"/>
    </xf>
    <xf numFmtId="2" fontId="0" fillId="0" borderId="11" xfId="0" applyNumberFormat="1" applyBorder="1" applyAlignment="1" applyProtection="1">
      <alignment horizontal="right" vertical="center"/>
      <protection locked="0"/>
    </xf>
    <xf numFmtId="2" fontId="12" fillId="0" borderId="11" xfId="0" applyNumberFormat="1" applyFont="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tabSelected="1" topLeftCell="A79" workbookViewId="0">
      <selection activeCell="F99" sqref="F99"/>
    </sheetView>
  </sheetViews>
  <sheetFormatPr defaultRowHeight="15" x14ac:dyDescent="0.25"/>
  <cols>
    <col min="1" max="1" width="9.28515625" style="9"/>
    <col min="2" max="2" width="37" style="9" customWidth="1"/>
    <col min="3" max="5" width="9.28515625" style="9"/>
    <col min="6" max="6" width="11.5703125" customWidth="1"/>
  </cols>
  <sheetData>
    <row r="1" spans="1:7" ht="15.75" x14ac:dyDescent="0.25">
      <c r="A1"/>
      <c r="B1"/>
      <c r="C1"/>
      <c r="D1" s="38" t="s">
        <v>172</v>
      </c>
      <c r="E1" s="38"/>
      <c r="F1" s="38"/>
    </row>
    <row r="2" spans="1:7" ht="75.599999999999994" customHeight="1" x14ac:dyDescent="0.25">
      <c r="A2"/>
      <c r="B2" s="63" t="s">
        <v>164</v>
      </c>
      <c r="C2" s="63"/>
      <c r="D2" s="63"/>
      <c r="E2" s="63"/>
      <c r="F2" s="63"/>
      <c r="G2" s="63"/>
    </row>
    <row r="3" spans="1:7" x14ac:dyDescent="0.25">
      <c r="A3"/>
      <c r="B3"/>
      <c r="C3"/>
      <c r="D3"/>
      <c r="E3"/>
    </row>
    <row r="4" spans="1:7" ht="15" customHeight="1" x14ac:dyDescent="0.25">
      <c r="A4"/>
      <c r="B4" s="64" t="s">
        <v>165</v>
      </c>
      <c r="C4" s="64"/>
      <c r="D4" s="64"/>
      <c r="E4" s="64"/>
      <c r="F4" s="64"/>
    </row>
    <row r="5" spans="1:7" ht="35.25" customHeight="1" x14ac:dyDescent="0.25">
      <c r="A5"/>
      <c r="B5" s="64"/>
      <c r="C5" s="64"/>
      <c r="D5" s="64"/>
      <c r="E5" s="64"/>
      <c r="F5" s="64"/>
    </row>
    <row r="7" spans="1:7" x14ac:dyDescent="0.25">
      <c r="B7" s="9" t="s">
        <v>162</v>
      </c>
    </row>
    <row r="8" spans="1:7" ht="15.75" thickBot="1" x14ac:dyDescent="0.3">
      <c r="B8" s="9" t="s">
        <v>163</v>
      </c>
    </row>
    <row r="9" spans="1:7" ht="15.75" thickBot="1" x14ac:dyDescent="0.3">
      <c r="E9" s="39" t="s">
        <v>166</v>
      </c>
      <c r="F9" s="40"/>
    </row>
    <row r="10" spans="1:7" ht="30.75" thickBot="1" x14ac:dyDescent="0.3">
      <c r="A10" s="10" t="s">
        <v>0</v>
      </c>
      <c r="B10" s="11" t="s">
        <v>1</v>
      </c>
      <c r="C10" s="11" t="s">
        <v>2</v>
      </c>
      <c r="D10" s="12" t="s">
        <v>3</v>
      </c>
      <c r="E10" s="41" t="s">
        <v>167</v>
      </c>
      <c r="F10" s="41" t="s">
        <v>168</v>
      </c>
    </row>
    <row r="11" spans="1:7" ht="15.75" thickBot="1" x14ac:dyDescent="0.3">
      <c r="A11" s="6" t="s">
        <v>4</v>
      </c>
      <c r="B11" s="13" t="s">
        <v>5</v>
      </c>
      <c r="C11" s="14"/>
      <c r="D11" s="44"/>
      <c r="E11" s="53"/>
      <c r="F11" s="54"/>
    </row>
    <row r="12" spans="1:7" ht="30.75" thickBot="1" x14ac:dyDescent="0.3">
      <c r="A12" s="7" t="s">
        <v>7</v>
      </c>
      <c r="B12" s="21" t="s">
        <v>151</v>
      </c>
      <c r="C12" s="20" t="s">
        <v>8</v>
      </c>
      <c r="D12" s="45">
        <v>8</v>
      </c>
      <c r="E12" s="65">
        <v>12.57</v>
      </c>
      <c r="F12" s="65">
        <f>+ROUND(E12*D12,2)</f>
        <v>100.56</v>
      </c>
    </row>
    <row r="13" spans="1:7" ht="30.75" thickBot="1" x14ac:dyDescent="0.3">
      <c r="A13" s="24" t="s">
        <v>9</v>
      </c>
      <c r="B13" s="25" t="s">
        <v>152</v>
      </c>
      <c r="C13" s="22" t="s">
        <v>8</v>
      </c>
      <c r="D13" s="46">
        <v>1</v>
      </c>
      <c r="E13" s="65">
        <v>33.22</v>
      </c>
      <c r="F13" s="65">
        <f t="shared" ref="F13:F76" si="0">+ROUND(E13*D13,2)</f>
        <v>33.22</v>
      </c>
    </row>
    <row r="14" spans="1:7" ht="15.75" thickBot="1" x14ac:dyDescent="0.3">
      <c r="A14" s="7" t="s">
        <v>10</v>
      </c>
      <c r="B14" s="1" t="s">
        <v>11</v>
      </c>
      <c r="C14" s="2" t="s">
        <v>8</v>
      </c>
      <c r="D14" s="47">
        <v>1</v>
      </c>
      <c r="E14" s="65">
        <v>17.27</v>
      </c>
      <c r="F14" s="65">
        <f t="shared" si="0"/>
        <v>17.27</v>
      </c>
    </row>
    <row r="15" spans="1:7" ht="30.75" thickBot="1" x14ac:dyDescent="0.3">
      <c r="A15" s="7" t="s">
        <v>12</v>
      </c>
      <c r="B15" s="1" t="s">
        <v>13</v>
      </c>
      <c r="C15" s="2" t="s">
        <v>8</v>
      </c>
      <c r="D15" s="47">
        <v>1</v>
      </c>
      <c r="E15" s="65">
        <v>17.27</v>
      </c>
      <c r="F15" s="65">
        <f t="shared" si="0"/>
        <v>17.27</v>
      </c>
    </row>
    <row r="16" spans="1:7" ht="30.75" thickBot="1" x14ac:dyDescent="0.3">
      <c r="A16" s="7" t="s">
        <v>14</v>
      </c>
      <c r="B16" s="1" t="s">
        <v>15</v>
      </c>
      <c r="C16" s="2" t="s">
        <v>6</v>
      </c>
      <c r="D16" s="47">
        <v>4684</v>
      </c>
      <c r="E16" s="65">
        <v>0.67</v>
      </c>
      <c r="F16" s="65">
        <f t="shared" si="0"/>
        <v>3138.28</v>
      </c>
    </row>
    <row r="17" spans="1:6" ht="30.75" thickBot="1" x14ac:dyDescent="0.3">
      <c r="A17" s="7" t="s">
        <v>16</v>
      </c>
      <c r="B17" s="1" t="s">
        <v>153</v>
      </c>
      <c r="C17" s="2" t="s">
        <v>17</v>
      </c>
      <c r="D17" s="47">
        <v>1012</v>
      </c>
      <c r="E17" s="65">
        <v>5.66</v>
      </c>
      <c r="F17" s="65">
        <f t="shared" si="0"/>
        <v>5727.92</v>
      </c>
    </row>
    <row r="18" spans="1:6" ht="30.75" thickBot="1" x14ac:dyDescent="0.3">
      <c r="A18" s="7" t="s">
        <v>18</v>
      </c>
      <c r="B18" s="1" t="s">
        <v>19</v>
      </c>
      <c r="C18" s="2" t="s">
        <v>20</v>
      </c>
      <c r="D18" s="47">
        <v>48</v>
      </c>
      <c r="E18" s="65">
        <v>1.66</v>
      </c>
      <c r="F18" s="65">
        <f t="shared" si="0"/>
        <v>79.680000000000007</v>
      </c>
    </row>
    <row r="19" spans="1:6" ht="15.75" thickBot="1" x14ac:dyDescent="0.3">
      <c r="A19" s="7" t="s">
        <v>21</v>
      </c>
      <c r="B19" s="1" t="s">
        <v>154</v>
      </c>
      <c r="C19" s="2" t="s">
        <v>17</v>
      </c>
      <c r="D19" s="47">
        <v>5</v>
      </c>
      <c r="E19" s="65">
        <v>9.9600000000000009</v>
      </c>
      <c r="F19" s="65">
        <f t="shared" si="0"/>
        <v>49.8</v>
      </c>
    </row>
    <row r="20" spans="1:6" ht="27" customHeight="1" thickBot="1" x14ac:dyDescent="0.3">
      <c r="A20" s="24" t="s">
        <v>22</v>
      </c>
      <c r="B20" s="28" t="s">
        <v>155</v>
      </c>
      <c r="C20" s="29" t="s">
        <v>149</v>
      </c>
      <c r="D20" s="46">
        <v>1600</v>
      </c>
      <c r="E20" s="65">
        <v>1.0900000000000001</v>
      </c>
      <c r="F20" s="65">
        <f t="shared" si="0"/>
        <v>1744</v>
      </c>
    </row>
    <row r="21" spans="1:6" ht="15.75" thickBot="1" x14ac:dyDescent="0.3">
      <c r="A21" s="6" t="s">
        <v>23</v>
      </c>
      <c r="B21" s="13" t="s">
        <v>24</v>
      </c>
      <c r="C21" s="14"/>
      <c r="D21" s="44"/>
      <c r="E21" s="65"/>
      <c r="F21" s="65"/>
    </row>
    <row r="22" spans="1:6" ht="26.25" thickBot="1" x14ac:dyDescent="0.3">
      <c r="A22" s="24" t="s">
        <v>25</v>
      </c>
      <c r="B22" s="16" t="s">
        <v>26</v>
      </c>
      <c r="C22" s="14" t="s">
        <v>148</v>
      </c>
      <c r="D22" s="47">
        <v>180</v>
      </c>
      <c r="E22" s="65">
        <v>1.4</v>
      </c>
      <c r="F22" s="65">
        <f t="shared" si="0"/>
        <v>252</v>
      </c>
    </row>
    <row r="23" spans="1:6" ht="26.25" thickBot="1" x14ac:dyDescent="0.3">
      <c r="A23" s="24" t="s">
        <v>27</v>
      </c>
      <c r="B23" s="16" t="s">
        <v>156</v>
      </c>
      <c r="C23" s="14" t="s">
        <v>148</v>
      </c>
      <c r="D23" s="47">
        <v>4260</v>
      </c>
      <c r="E23" s="65">
        <v>7.09</v>
      </c>
      <c r="F23" s="65">
        <f t="shared" si="0"/>
        <v>30203.4</v>
      </c>
    </row>
    <row r="24" spans="1:6" ht="15.75" thickBot="1" x14ac:dyDescent="0.3">
      <c r="A24" s="24" t="s">
        <v>28</v>
      </c>
      <c r="B24" s="16" t="s">
        <v>29</v>
      </c>
      <c r="C24" s="14" t="s">
        <v>148</v>
      </c>
      <c r="D24" s="47">
        <v>180</v>
      </c>
      <c r="E24" s="65">
        <v>18.13</v>
      </c>
      <c r="F24" s="65">
        <f t="shared" si="0"/>
        <v>3263.4</v>
      </c>
    </row>
    <row r="25" spans="1:6" ht="39" customHeight="1" thickBot="1" x14ac:dyDescent="0.3">
      <c r="A25" s="24" t="s">
        <v>30</v>
      </c>
      <c r="B25" s="27" t="s">
        <v>31</v>
      </c>
      <c r="C25" s="15" t="s">
        <v>149</v>
      </c>
      <c r="D25" s="48">
        <v>3850</v>
      </c>
      <c r="E25" s="65">
        <v>0.54</v>
      </c>
      <c r="F25" s="65">
        <f t="shared" si="0"/>
        <v>2079</v>
      </c>
    </row>
    <row r="26" spans="1:6" ht="44.25" customHeight="1" thickBot="1" x14ac:dyDescent="0.3">
      <c r="A26" s="24" t="s">
        <v>32</v>
      </c>
      <c r="B26" s="27" t="s">
        <v>33</v>
      </c>
      <c r="C26" s="30" t="s">
        <v>149</v>
      </c>
      <c r="D26" s="46">
        <v>2034</v>
      </c>
      <c r="E26" s="65">
        <v>0.78</v>
      </c>
      <c r="F26" s="65">
        <f t="shared" si="0"/>
        <v>1586.52</v>
      </c>
    </row>
    <row r="27" spans="1:6" ht="37.5" customHeight="1" thickBot="1" x14ac:dyDescent="0.3">
      <c r="A27" s="23" t="s">
        <v>34</v>
      </c>
      <c r="B27" s="27" t="s">
        <v>35</v>
      </c>
      <c r="C27" s="19" t="s">
        <v>149</v>
      </c>
      <c r="D27" s="49">
        <v>2400</v>
      </c>
      <c r="E27" s="65">
        <v>3.62</v>
      </c>
      <c r="F27" s="65">
        <f t="shared" si="0"/>
        <v>8688</v>
      </c>
    </row>
    <row r="28" spans="1:6" ht="15.75" thickBot="1" x14ac:dyDescent="0.3">
      <c r="A28" s="31" t="s">
        <v>36</v>
      </c>
      <c r="B28" s="32" t="s">
        <v>37</v>
      </c>
      <c r="C28" s="29"/>
      <c r="D28" s="50"/>
      <c r="E28" s="53"/>
      <c r="F28" s="65"/>
    </row>
    <row r="29" spans="1:6" ht="30" customHeight="1" thickBot="1" x14ac:dyDescent="0.3">
      <c r="A29" s="23" t="s">
        <v>38</v>
      </c>
      <c r="B29" s="17" t="s">
        <v>157</v>
      </c>
      <c r="C29" s="19" t="s">
        <v>20</v>
      </c>
      <c r="D29" s="49">
        <v>650</v>
      </c>
      <c r="E29" s="65">
        <v>38.47</v>
      </c>
      <c r="F29" s="65">
        <f t="shared" si="0"/>
        <v>25005.5</v>
      </c>
    </row>
    <row r="30" spans="1:6" ht="39" thickBot="1" x14ac:dyDescent="0.3">
      <c r="A30" s="24" t="s">
        <v>39</v>
      </c>
      <c r="B30" s="33" t="s">
        <v>40</v>
      </c>
      <c r="C30" s="29" t="s">
        <v>20</v>
      </c>
      <c r="D30" s="50">
        <v>34</v>
      </c>
      <c r="E30" s="65">
        <v>44.31</v>
      </c>
      <c r="F30" s="65">
        <f t="shared" si="0"/>
        <v>1506.54</v>
      </c>
    </row>
    <row r="31" spans="1:6" ht="29.25" customHeight="1" x14ac:dyDescent="0.25">
      <c r="A31" s="60" t="s">
        <v>41</v>
      </c>
      <c r="B31" s="34" t="s">
        <v>158</v>
      </c>
      <c r="C31" s="15"/>
      <c r="D31" s="51"/>
      <c r="E31" s="65"/>
      <c r="F31" s="65"/>
    </row>
    <row r="32" spans="1:6" ht="13.5" customHeight="1" x14ac:dyDescent="0.25">
      <c r="A32" s="61"/>
      <c r="B32" s="34" t="s">
        <v>159</v>
      </c>
      <c r="C32" s="15" t="s">
        <v>20</v>
      </c>
      <c r="D32" s="51">
        <v>5</v>
      </c>
      <c r="E32" s="65">
        <v>43.18</v>
      </c>
      <c r="F32" s="65">
        <f t="shared" si="0"/>
        <v>215.9</v>
      </c>
    </row>
    <row r="33" spans="1:6" ht="15.75" thickBot="1" x14ac:dyDescent="0.3">
      <c r="A33" s="62"/>
      <c r="B33" s="35" t="s">
        <v>160</v>
      </c>
      <c r="C33" s="14" t="s">
        <v>20</v>
      </c>
      <c r="D33" s="44">
        <v>5</v>
      </c>
      <c r="E33" s="65">
        <v>43.18</v>
      </c>
      <c r="F33" s="65">
        <f t="shared" si="0"/>
        <v>215.9</v>
      </c>
    </row>
    <row r="34" spans="1:6" ht="26.25" thickBot="1" x14ac:dyDescent="0.3">
      <c r="A34" s="7" t="s">
        <v>42</v>
      </c>
      <c r="B34" s="16" t="s">
        <v>43</v>
      </c>
      <c r="C34" s="14" t="s">
        <v>20</v>
      </c>
      <c r="D34" s="44">
        <v>348</v>
      </c>
      <c r="E34" s="65">
        <v>11.56</v>
      </c>
      <c r="F34" s="65">
        <f t="shared" si="0"/>
        <v>4022.88</v>
      </c>
    </row>
    <row r="35" spans="1:6" ht="30.75" thickBot="1" x14ac:dyDescent="0.3">
      <c r="A35" s="7" t="s">
        <v>44</v>
      </c>
      <c r="B35" s="4" t="s">
        <v>45</v>
      </c>
      <c r="C35" s="14" t="s">
        <v>20</v>
      </c>
      <c r="D35" s="44">
        <v>370</v>
      </c>
      <c r="E35" s="65">
        <v>41.09</v>
      </c>
      <c r="F35" s="65">
        <f t="shared" si="0"/>
        <v>15203.3</v>
      </c>
    </row>
    <row r="36" spans="1:6" ht="26.25" thickBot="1" x14ac:dyDescent="0.3">
      <c r="A36" s="7" t="s">
        <v>46</v>
      </c>
      <c r="B36" s="16" t="s">
        <v>47</v>
      </c>
      <c r="C36" s="14" t="s">
        <v>20</v>
      </c>
      <c r="D36" s="44">
        <v>1071</v>
      </c>
      <c r="E36" s="65">
        <v>3.12</v>
      </c>
      <c r="F36" s="65">
        <f t="shared" si="0"/>
        <v>3341.52</v>
      </c>
    </row>
    <row r="37" spans="1:6" ht="15.75" thickBot="1" x14ac:dyDescent="0.3">
      <c r="A37" s="31" t="s">
        <v>48</v>
      </c>
      <c r="B37" s="13" t="s">
        <v>49</v>
      </c>
      <c r="C37" s="14"/>
      <c r="D37" s="44"/>
      <c r="E37" s="53"/>
      <c r="F37" s="65"/>
    </row>
    <row r="38" spans="1:6" ht="26.25" thickBot="1" x14ac:dyDescent="0.3">
      <c r="A38" s="8" t="s">
        <v>50</v>
      </c>
      <c r="B38" s="13" t="s">
        <v>51</v>
      </c>
      <c r="C38" s="14"/>
      <c r="D38" s="44"/>
      <c r="E38" s="53"/>
      <c r="F38" s="65"/>
    </row>
    <row r="39" spans="1:6" ht="26.25" thickBot="1" x14ac:dyDescent="0.3">
      <c r="A39" s="7" t="s">
        <v>52</v>
      </c>
      <c r="B39" s="16" t="s">
        <v>53</v>
      </c>
      <c r="C39" s="14" t="s">
        <v>148</v>
      </c>
      <c r="D39" s="44">
        <v>1948</v>
      </c>
      <c r="E39" s="65">
        <v>35.21</v>
      </c>
      <c r="F39" s="65">
        <f t="shared" si="0"/>
        <v>68589.08</v>
      </c>
    </row>
    <row r="40" spans="1:6" ht="39" thickBot="1" x14ac:dyDescent="0.3">
      <c r="A40" s="7" t="s">
        <v>54</v>
      </c>
      <c r="B40" s="16" t="s">
        <v>55</v>
      </c>
      <c r="C40" s="14" t="s">
        <v>149</v>
      </c>
      <c r="D40" s="44">
        <v>3935</v>
      </c>
      <c r="E40" s="65">
        <v>16.03</v>
      </c>
      <c r="F40" s="65">
        <f t="shared" si="0"/>
        <v>63078.05</v>
      </c>
    </row>
    <row r="41" spans="1:6" ht="30.75" thickBot="1" x14ac:dyDescent="0.3">
      <c r="A41" s="7" t="s">
        <v>56</v>
      </c>
      <c r="B41" s="1" t="s">
        <v>57</v>
      </c>
      <c r="C41" s="2" t="s">
        <v>6</v>
      </c>
      <c r="D41" s="44">
        <v>3742</v>
      </c>
      <c r="E41" s="65">
        <v>21.52</v>
      </c>
      <c r="F41" s="65">
        <f t="shared" si="0"/>
        <v>80527.839999999997</v>
      </c>
    </row>
    <row r="42" spans="1:6" ht="45.75" thickBot="1" x14ac:dyDescent="0.3">
      <c r="A42" s="7" t="s">
        <v>58</v>
      </c>
      <c r="B42" s="1" t="s">
        <v>59</v>
      </c>
      <c r="C42" s="2" t="s">
        <v>6</v>
      </c>
      <c r="D42" s="44">
        <v>7484</v>
      </c>
      <c r="E42" s="65">
        <v>0.45</v>
      </c>
      <c r="F42" s="65">
        <f t="shared" si="0"/>
        <v>3367.8</v>
      </c>
    </row>
    <row r="43" spans="1:6" ht="30.75" thickBot="1" x14ac:dyDescent="0.3">
      <c r="A43" s="7" t="s">
        <v>60</v>
      </c>
      <c r="B43" s="1" t="s">
        <v>61</v>
      </c>
      <c r="C43" s="2" t="s">
        <v>6</v>
      </c>
      <c r="D43" s="44">
        <v>3742</v>
      </c>
      <c r="E43" s="65">
        <v>11.83</v>
      </c>
      <c r="F43" s="65">
        <f t="shared" si="0"/>
        <v>44267.86</v>
      </c>
    </row>
    <row r="44" spans="1:6" ht="30.75" thickBot="1" x14ac:dyDescent="0.3">
      <c r="A44" s="7" t="s">
        <v>62</v>
      </c>
      <c r="B44" s="1" t="s">
        <v>63</v>
      </c>
      <c r="C44" s="2" t="s">
        <v>6</v>
      </c>
      <c r="D44" s="44">
        <v>3742</v>
      </c>
      <c r="E44" s="65">
        <v>13.1</v>
      </c>
      <c r="F44" s="65">
        <f t="shared" si="0"/>
        <v>49020.2</v>
      </c>
    </row>
    <row r="45" spans="1:6" ht="26.25" thickBot="1" x14ac:dyDescent="0.3">
      <c r="A45" s="8" t="s">
        <v>64</v>
      </c>
      <c r="B45" s="13" t="s">
        <v>65</v>
      </c>
      <c r="C45" s="14"/>
      <c r="D45" s="44"/>
      <c r="E45" s="65"/>
      <c r="F45" s="65"/>
    </row>
    <row r="46" spans="1:6" ht="15.75" thickBot="1" x14ac:dyDescent="0.3">
      <c r="A46" s="7" t="s">
        <v>66</v>
      </c>
      <c r="B46" s="16" t="s">
        <v>67</v>
      </c>
      <c r="C46" s="14" t="s">
        <v>148</v>
      </c>
      <c r="D46" s="44">
        <v>14</v>
      </c>
      <c r="E46" s="65">
        <v>35.21</v>
      </c>
      <c r="F46" s="65">
        <f t="shared" si="0"/>
        <v>492.94</v>
      </c>
    </row>
    <row r="47" spans="1:6" ht="39" thickBot="1" x14ac:dyDescent="0.3">
      <c r="A47" s="7" t="s">
        <v>68</v>
      </c>
      <c r="B47" s="16" t="s">
        <v>69</v>
      </c>
      <c r="C47" s="14" t="s">
        <v>149</v>
      </c>
      <c r="D47" s="44">
        <v>38</v>
      </c>
      <c r="E47" s="65">
        <v>11.12</v>
      </c>
      <c r="F47" s="65">
        <f t="shared" si="0"/>
        <v>422.56</v>
      </c>
    </row>
    <row r="48" spans="1:6" ht="26.25" thickBot="1" x14ac:dyDescent="0.3">
      <c r="A48" s="7" t="s">
        <v>70</v>
      </c>
      <c r="B48" s="16" t="s">
        <v>71</v>
      </c>
      <c r="C48" s="14" t="s">
        <v>149</v>
      </c>
      <c r="D48" s="44">
        <v>38</v>
      </c>
      <c r="E48" s="65">
        <v>2.2799999999999998</v>
      </c>
      <c r="F48" s="65">
        <f t="shared" si="0"/>
        <v>86.64</v>
      </c>
    </row>
    <row r="49" spans="1:6" ht="39" thickBot="1" x14ac:dyDescent="0.3">
      <c r="A49" s="7" t="s">
        <v>72</v>
      </c>
      <c r="B49" s="16" t="s">
        <v>73</v>
      </c>
      <c r="C49" s="18" t="s">
        <v>149</v>
      </c>
      <c r="D49" s="52">
        <v>38</v>
      </c>
      <c r="E49" s="65">
        <v>27.17</v>
      </c>
      <c r="F49" s="65">
        <f t="shared" si="0"/>
        <v>1032.46</v>
      </c>
    </row>
    <row r="50" spans="1:6" ht="42" thickBot="1" x14ac:dyDescent="0.3">
      <c r="A50" s="7" t="s">
        <v>74</v>
      </c>
      <c r="B50" s="16" t="s">
        <v>150</v>
      </c>
      <c r="C50" s="18" t="s">
        <v>149</v>
      </c>
      <c r="D50" s="52">
        <v>14</v>
      </c>
      <c r="E50" s="65">
        <v>3.07</v>
      </c>
      <c r="F50" s="65">
        <f t="shared" si="0"/>
        <v>42.98</v>
      </c>
    </row>
    <row r="51" spans="1:6" ht="26.25" thickBot="1" x14ac:dyDescent="0.3">
      <c r="A51" s="8" t="s">
        <v>75</v>
      </c>
      <c r="B51" s="13" t="s">
        <v>76</v>
      </c>
      <c r="C51" s="14"/>
      <c r="D51" s="44"/>
      <c r="E51" s="53"/>
      <c r="F51" s="65"/>
    </row>
    <row r="52" spans="1:6" ht="15.75" thickBot="1" x14ac:dyDescent="0.3">
      <c r="A52" s="8" t="s">
        <v>77</v>
      </c>
      <c r="B52" s="13" t="s">
        <v>78</v>
      </c>
      <c r="C52" s="14"/>
      <c r="D52" s="44"/>
      <c r="E52" s="53"/>
      <c r="F52" s="65"/>
    </row>
    <row r="53" spans="1:6" ht="15.75" thickBot="1" x14ac:dyDescent="0.3">
      <c r="A53" s="7" t="s">
        <v>79</v>
      </c>
      <c r="B53" s="16" t="s">
        <v>67</v>
      </c>
      <c r="C53" s="14" t="s">
        <v>148</v>
      </c>
      <c r="D53" s="44">
        <v>88</v>
      </c>
      <c r="E53" s="65">
        <v>30.88</v>
      </c>
      <c r="F53" s="65">
        <f t="shared" si="0"/>
        <v>2717.44</v>
      </c>
    </row>
    <row r="54" spans="1:6" ht="39" thickBot="1" x14ac:dyDescent="0.3">
      <c r="A54" s="7" t="s">
        <v>80</v>
      </c>
      <c r="B54" s="16" t="s">
        <v>69</v>
      </c>
      <c r="C54" s="14" t="s">
        <v>149</v>
      </c>
      <c r="D54" s="44">
        <v>368</v>
      </c>
      <c r="E54" s="65">
        <v>11.12</v>
      </c>
      <c r="F54" s="65">
        <f t="shared" si="0"/>
        <v>4092.16</v>
      </c>
    </row>
    <row r="55" spans="1:6" ht="26.25" thickBot="1" x14ac:dyDescent="0.3">
      <c r="A55" s="7" t="s">
        <v>81</v>
      </c>
      <c r="B55" s="16" t="s">
        <v>71</v>
      </c>
      <c r="C55" s="14" t="s">
        <v>149</v>
      </c>
      <c r="D55" s="44">
        <v>368</v>
      </c>
      <c r="E55" s="65">
        <v>2.08</v>
      </c>
      <c r="F55" s="65">
        <f t="shared" si="0"/>
        <v>765.44</v>
      </c>
    </row>
    <row r="56" spans="1:6" ht="39" thickBot="1" x14ac:dyDescent="0.3">
      <c r="A56" s="7" t="s">
        <v>82</v>
      </c>
      <c r="B56" s="16" t="s">
        <v>73</v>
      </c>
      <c r="C56" s="14" t="s">
        <v>149</v>
      </c>
      <c r="D56" s="44">
        <v>364</v>
      </c>
      <c r="E56" s="65">
        <v>25</v>
      </c>
      <c r="F56" s="65">
        <f t="shared" si="0"/>
        <v>9100</v>
      </c>
    </row>
    <row r="57" spans="1:6" ht="39" thickBot="1" x14ac:dyDescent="0.3">
      <c r="A57" s="7" t="s">
        <v>83</v>
      </c>
      <c r="B57" s="16" t="s">
        <v>84</v>
      </c>
      <c r="C57" s="14" t="s">
        <v>149</v>
      </c>
      <c r="D57" s="44">
        <v>3</v>
      </c>
      <c r="E57" s="65">
        <v>56.79</v>
      </c>
      <c r="F57" s="65">
        <f t="shared" si="0"/>
        <v>170.37</v>
      </c>
    </row>
    <row r="58" spans="1:6" ht="39" thickBot="1" x14ac:dyDescent="0.3">
      <c r="A58" s="7" t="s">
        <v>85</v>
      </c>
      <c r="B58" s="16" t="s">
        <v>86</v>
      </c>
      <c r="C58" s="14" t="s">
        <v>149</v>
      </c>
      <c r="D58" s="44">
        <v>1</v>
      </c>
      <c r="E58" s="65">
        <v>56.79</v>
      </c>
      <c r="F58" s="65">
        <f t="shared" si="0"/>
        <v>56.79</v>
      </c>
    </row>
    <row r="59" spans="1:6" ht="15.75" thickBot="1" x14ac:dyDescent="0.3">
      <c r="A59" s="8" t="s">
        <v>87</v>
      </c>
      <c r="B59" s="13" t="s">
        <v>88</v>
      </c>
      <c r="C59" s="14"/>
      <c r="D59" s="44"/>
      <c r="E59" s="65"/>
      <c r="F59" s="65"/>
    </row>
    <row r="60" spans="1:6" ht="26.25" thickBot="1" x14ac:dyDescent="0.3">
      <c r="A60" s="7" t="s">
        <v>89</v>
      </c>
      <c r="B60" s="16" t="s">
        <v>53</v>
      </c>
      <c r="C60" s="14" t="s">
        <v>148</v>
      </c>
      <c r="D60" s="44">
        <v>615</v>
      </c>
      <c r="E60" s="65">
        <v>37.82</v>
      </c>
      <c r="F60" s="65">
        <f t="shared" si="0"/>
        <v>23259.3</v>
      </c>
    </row>
    <row r="61" spans="1:6" ht="39" thickBot="1" x14ac:dyDescent="0.3">
      <c r="A61" s="7" t="s">
        <v>90</v>
      </c>
      <c r="B61" s="16" t="s">
        <v>91</v>
      </c>
      <c r="C61" s="14" t="s">
        <v>149</v>
      </c>
      <c r="D61" s="44">
        <v>870</v>
      </c>
      <c r="E61" s="65">
        <v>16.97</v>
      </c>
      <c r="F61" s="65">
        <f t="shared" si="0"/>
        <v>14763.9</v>
      </c>
    </row>
    <row r="62" spans="1:6" ht="26.25" thickBot="1" x14ac:dyDescent="0.3">
      <c r="A62" s="7" t="s">
        <v>92</v>
      </c>
      <c r="B62" s="16" t="s">
        <v>93</v>
      </c>
      <c r="C62" s="14" t="s">
        <v>149</v>
      </c>
      <c r="D62" s="44">
        <v>870</v>
      </c>
      <c r="E62" s="65">
        <v>21.02</v>
      </c>
      <c r="F62" s="65">
        <f t="shared" si="0"/>
        <v>18287.400000000001</v>
      </c>
    </row>
    <row r="63" spans="1:6" ht="26.25" thickBot="1" x14ac:dyDescent="0.3">
      <c r="A63" s="56" t="s">
        <v>173</v>
      </c>
      <c r="B63" s="57" t="s">
        <v>174</v>
      </c>
      <c r="C63" s="58" t="s">
        <v>8</v>
      </c>
      <c r="D63" s="59">
        <v>10</v>
      </c>
      <c r="E63" s="65">
        <v>36.799999999999997</v>
      </c>
      <c r="F63" s="65">
        <f t="shared" si="0"/>
        <v>368</v>
      </c>
    </row>
    <row r="64" spans="1:6" ht="26.25" thickBot="1" x14ac:dyDescent="0.3">
      <c r="A64" s="8" t="s">
        <v>94</v>
      </c>
      <c r="B64" s="13" t="s">
        <v>95</v>
      </c>
      <c r="C64" s="14"/>
      <c r="D64" s="44"/>
      <c r="E64" s="53"/>
      <c r="F64" s="65"/>
    </row>
    <row r="65" spans="1:6" ht="15.75" thickBot="1" x14ac:dyDescent="0.3">
      <c r="A65" s="7" t="s">
        <v>96</v>
      </c>
      <c r="B65" s="16" t="s">
        <v>67</v>
      </c>
      <c r="C65" s="14" t="s">
        <v>148</v>
      </c>
      <c r="D65" s="47">
        <v>155</v>
      </c>
      <c r="E65" s="65">
        <v>30.88</v>
      </c>
      <c r="F65" s="65">
        <f t="shared" si="0"/>
        <v>4786.3999999999996</v>
      </c>
    </row>
    <row r="66" spans="1:6" ht="26.25" thickBot="1" x14ac:dyDescent="0.3">
      <c r="A66" s="7" t="s">
        <v>97</v>
      </c>
      <c r="B66" s="16" t="s">
        <v>98</v>
      </c>
      <c r="C66" s="14" t="s">
        <v>149</v>
      </c>
      <c r="D66" s="47">
        <v>634</v>
      </c>
      <c r="E66" s="65">
        <v>11.12</v>
      </c>
      <c r="F66" s="65">
        <f t="shared" si="0"/>
        <v>7050.08</v>
      </c>
    </row>
    <row r="67" spans="1:6" ht="26.25" thickBot="1" x14ac:dyDescent="0.3">
      <c r="A67" s="7" t="s">
        <v>99</v>
      </c>
      <c r="B67" s="16" t="s">
        <v>71</v>
      </c>
      <c r="C67" s="14" t="s">
        <v>149</v>
      </c>
      <c r="D67" s="47">
        <v>634</v>
      </c>
      <c r="E67" s="65">
        <v>2.08</v>
      </c>
      <c r="F67" s="65">
        <f t="shared" si="0"/>
        <v>1318.72</v>
      </c>
    </row>
    <row r="68" spans="1:6" ht="39" thickBot="1" x14ac:dyDescent="0.3">
      <c r="A68" s="7" t="s">
        <v>100</v>
      </c>
      <c r="B68" s="16" t="s">
        <v>101</v>
      </c>
      <c r="C68" s="14" t="s">
        <v>149</v>
      </c>
      <c r="D68" s="44">
        <v>630</v>
      </c>
      <c r="E68" s="65">
        <v>25.65</v>
      </c>
      <c r="F68" s="65">
        <f t="shared" si="0"/>
        <v>16159.5</v>
      </c>
    </row>
    <row r="69" spans="1:6" ht="39" thickBot="1" x14ac:dyDescent="0.3">
      <c r="A69" s="7" t="s">
        <v>102</v>
      </c>
      <c r="B69" s="16" t="s">
        <v>84</v>
      </c>
      <c r="C69" s="14" t="s">
        <v>149</v>
      </c>
      <c r="D69" s="44">
        <v>3</v>
      </c>
      <c r="E69" s="65">
        <v>56.79</v>
      </c>
      <c r="F69" s="65">
        <f t="shared" si="0"/>
        <v>170.37</v>
      </c>
    </row>
    <row r="70" spans="1:6" ht="39" thickBot="1" x14ac:dyDescent="0.3">
      <c r="A70" s="7" t="s">
        <v>103</v>
      </c>
      <c r="B70" s="16" t="s">
        <v>86</v>
      </c>
      <c r="C70" s="14" t="s">
        <v>149</v>
      </c>
      <c r="D70" s="44">
        <v>1</v>
      </c>
      <c r="E70" s="65">
        <v>56.79</v>
      </c>
      <c r="F70" s="65">
        <f t="shared" si="0"/>
        <v>56.79</v>
      </c>
    </row>
    <row r="71" spans="1:6" ht="15.75" thickBot="1" x14ac:dyDescent="0.3">
      <c r="A71" s="8" t="s">
        <v>104</v>
      </c>
      <c r="B71" s="13" t="s">
        <v>105</v>
      </c>
      <c r="C71" s="14"/>
      <c r="D71" s="44"/>
      <c r="E71" s="65"/>
      <c r="F71" s="65"/>
    </row>
    <row r="72" spans="1:6" ht="30.75" thickBot="1" x14ac:dyDescent="0.3">
      <c r="A72" s="7" t="s">
        <v>106</v>
      </c>
      <c r="B72" s="1" t="s">
        <v>107</v>
      </c>
      <c r="C72" s="2" t="s">
        <v>20</v>
      </c>
      <c r="D72" s="47">
        <v>470</v>
      </c>
      <c r="E72" s="65">
        <v>2.5099999999999998</v>
      </c>
      <c r="F72" s="65">
        <f t="shared" si="0"/>
        <v>1179.7</v>
      </c>
    </row>
    <row r="73" spans="1:6" ht="45.75" thickBot="1" x14ac:dyDescent="0.3">
      <c r="A73" s="7" t="s">
        <v>108</v>
      </c>
      <c r="B73" s="1" t="s">
        <v>109</v>
      </c>
      <c r="C73" s="2" t="s">
        <v>20</v>
      </c>
      <c r="D73" s="47">
        <v>20</v>
      </c>
      <c r="E73" s="65">
        <v>1.88</v>
      </c>
      <c r="F73" s="65">
        <f t="shared" si="0"/>
        <v>37.6</v>
      </c>
    </row>
    <row r="74" spans="1:6" ht="45.75" thickBot="1" x14ac:dyDescent="0.3">
      <c r="A74" s="7" t="s">
        <v>110</v>
      </c>
      <c r="B74" s="1" t="s">
        <v>111</v>
      </c>
      <c r="C74" s="2" t="s">
        <v>20</v>
      </c>
      <c r="D74" s="47">
        <v>44</v>
      </c>
      <c r="E74" s="65">
        <v>1.25</v>
      </c>
      <c r="F74" s="65">
        <f t="shared" si="0"/>
        <v>55</v>
      </c>
    </row>
    <row r="75" spans="1:6" ht="30.75" thickBot="1" x14ac:dyDescent="0.3">
      <c r="A75" s="23" t="s">
        <v>112</v>
      </c>
      <c r="B75" s="3" t="s">
        <v>161</v>
      </c>
      <c r="C75" s="20" t="s">
        <v>6</v>
      </c>
      <c r="D75" s="48" t="s">
        <v>113</v>
      </c>
      <c r="E75" s="65">
        <v>20.9</v>
      </c>
      <c r="F75" s="65">
        <v>18.809999999999999</v>
      </c>
    </row>
    <row r="76" spans="1:6" ht="30.75" thickBot="1" x14ac:dyDescent="0.3">
      <c r="A76" s="24" t="s">
        <v>114</v>
      </c>
      <c r="B76" s="25" t="s">
        <v>115</v>
      </c>
      <c r="C76" s="26" t="s">
        <v>20</v>
      </c>
      <c r="D76" s="46">
        <v>28</v>
      </c>
      <c r="E76" s="65">
        <v>10.45</v>
      </c>
      <c r="F76" s="65">
        <f t="shared" si="0"/>
        <v>292.60000000000002</v>
      </c>
    </row>
    <row r="77" spans="1:6" ht="15.75" thickBot="1" x14ac:dyDescent="0.3">
      <c r="A77" s="8" t="s">
        <v>116</v>
      </c>
      <c r="B77" s="13" t="s">
        <v>117</v>
      </c>
      <c r="C77" s="14"/>
      <c r="D77" s="44"/>
      <c r="E77" s="65"/>
      <c r="F77" s="65"/>
    </row>
    <row r="78" spans="1:6" ht="30.75" thickBot="1" x14ac:dyDescent="0.3">
      <c r="A78" s="7" t="s">
        <v>118</v>
      </c>
      <c r="B78" s="1" t="s">
        <v>119</v>
      </c>
      <c r="C78" s="2" t="s">
        <v>8</v>
      </c>
      <c r="D78" s="47">
        <v>25</v>
      </c>
      <c r="E78" s="65">
        <v>43.89</v>
      </c>
      <c r="F78" s="65">
        <f t="shared" ref="F78:F92" si="1">+ROUND(E78*D78,2)</f>
        <v>1097.25</v>
      </c>
    </row>
    <row r="79" spans="1:6" ht="30.75" thickBot="1" x14ac:dyDescent="0.3">
      <c r="A79" s="7" t="s">
        <v>120</v>
      </c>
      <c r="B79" s="1" t="s">
        <v>121</v>
      </c>
      <c r="C79" s="2"/>
      <c r="D79" s="47"/>
      <c r="E79" s="65"/>
      <c r="F79" s="65"/>
    </row>
    <row r="80" spans="1:6" ht="15.75" thickBot="1" x14ac:dyDescent="0.3">
      <c r="A80" s="7" t="s">
        <v>122</v>
      </c>
      <c r="B80" s="1" t="s">
        <v>123</v>
      </c>
      <c r="C80" s="2" t="s">
        <v>8</v>
      </c>
      <c r="D80" s="47">
        <v>4</v>
      </c>
      <c r="E80" s="65">
        <v>39.9</v>
      </c>
      <c r="F80" s="65">
        <f t="shared" si="1"/>
        <v>159.6</v>
      </c>
    </row>
    <row r="81" spans="1:6" ht="15.75" thickBot="1" x14ac:dyDescent="0.3">
      <c r="A81" s="7" t="s">
        <v>124</v>
      </c>
      <c r="B81" s="1" t="s">
        <v>125</v>
      </c>
      <c r="C81" s="2" t="s">
        <v>8</v>
      </c>
      <c r="D81" s="47">
        <v>9</v>
      </c>
      <c r="E81" s="65">
        <v>47.57</v>
      </c>
      <c r="F81" s="65">
        <f t="shared" si="1"/>
        <v>428.13</v>
      </c>
    </row>
    <row r="82" spans="1:6" ht="15.75" thickBot="1" x14ac:dyDescent="0.3">
      <c r="A82" s="7" t="s">
        <v>126</v>
      </c>
      <c r="B82" s="1" t="s">
        <v>127</v>
      </c>
      <c r="C82" s="2" t="s">
        <v>8</v>
      </c>
      <c r="D82" s="47">
        <v>6</v>
      </c>
      <c r="E82" s="65">
        <v>60.48</v>
      </c>
      <c r="F82" s="65">
        <f t="shared" si="1"/>
        <v>362.88</v>
      </c>
    </row>
    <row r="83" spans="1:6" ht="15.75" thickBot="1" x14ac:dyDescent="0.3">
      <c r="A83" s="7" t="s">
        <v>128</v>
      </c>
      <c r="B83" s="1" t="s">
        <v>129</v>
      </c>
      <c r="C83" s="2" t="s">
        <v>8</v>
      </c>
      <c r="D83" s="47">
        <v>24</v>
      </c>
      <c r="E83" s="65">
        <v>42</v>
      </c>
      <c r="F83" s="65">
        <f t="shared" si="1"/>
        <v>1008</v>
      </c>
    </row>
    <row r="84" spans="1:6" ht="15.75" thickBot="1" x14ac:dyDescent="0.3">
      <c r="A84" s="7" t="s">
        <v>130</v>
      </c>
      <c r="B84" s="1" t="s">
        <v>131</v>
      </c>
      <c r="C84" s="2" t="s">
        <v>8</v>
      </c>
      <c r="D84" s="47">
        <v>1</v>
      </c>
      <c r="E84" s="65">
        <v>39.9</v>
      </c>
      <c r="F84" s="65">
        <f t="shared" si="1"/>
        <v>39.9</v>
      </c>
    </row>
    <row r="85" spans="1:6" ht="15.75" thickBot="1" x14ac:dyDescent="0.3">
      <c r="A85" s="7" t="s">
        <v>132</v>
      </c>
      <c r="B85" s="1" t="s">
        <v>133</v>
      </c>
      <c r="C85" s="2" t="s">
        <v>8</v>
      </c>
      <c r="D85" s="47">
        <v>3</v>
      </c>
      <c r="E85" s="65">
        <v>45.36</v>
      </c>
      <c r="F85" s="65">
        <f t="shared" si="1"/>
        <v>136.08000000000001</v>
      </c>
    </row>
    <row r="86" spans="1:6" ht="30.75" thickBot="1" x14ac:dyDescent="0.3">
      <c r="A86" s="7" t="s">
        <v>134</v>
      </c>
      <c r="B86" s="1" t="s">
        <v>135</v>
      </c>
      <c r="C86" s="2" t="s">
        <v>8</v>
      </c>
      <c r="D86" s="47">
        <v>6</v>
      </c>
      <c r="E86" s="65">
        <v>102.06</v>
      </c>
      <c r="F86" s="65">
        <f t="shared" si="1"/>
        <v>612.36</v>
      </c>
    </row>
    <row r="87" spans="1:6" ht="15.75" thickBot="1" x14ac:dyDescent="0.3">
      <c r="A87" s="7" t="s">
        <v>136</v>
      </c>
      <c r="B87" s="1" t="s">
        <v>137</v>
      </c>
      <c r="C87" s="2" t="s">
        <v>20</v>
      </c>
      <c r="D87" s="47">
        <v>92</v>
      </c>
      <c r="E87" s="65">
        <v>18.27</v>
      </c>
      <c r="F87" s="65">
        <f t="shared" si="1"/>
        <v>1680.84</v>
      </c>
    </row>
    <row r="88" spans="1:6" ht="15.75" thickBot="1" x14ac:dyDescent="0.3">
      <c r="A88" s="8" t="s">
        <v>138</v>
      </c>
      <c r="B88" s="5" t="s">
        <v>139</v>
      </c>
      <c r="C88" s="2"/>
      <c r="D88" s="47"/>
      <c r="E88" s="65"/>
      <c r="F88" s="65"/>
    </row>
    <row r="89" spans="1:6" ht="30.75" thickBot="1" x14ac:dyDescent="0.3">
      <c r="A89" s="7" t="s">
        <v>140</v>
      </c>
      <c r="B89" s="1" t="s">
        <v>141</v>
      </c>
      <c r="C89" s="2" t="s">
        <v>8</v>
      </c>
      <c r="D89" s="47">
        <v>1</v>
      </c>
      <c r="E89" s="65">
        <v>148.05000000000001</v>
      </c>
      <c r="F89" s="65">
        <f t="shared" si="1"/>
        <v>148.05000000000001</v>
      </c>
    </row>
    <row r="90" spans="1:6" s="9" customFormat="1" ht="15.75" thickBot="1" x14ac:dyDescent="0.3">
      <c r="A90" s="36" t="s">
        <v>142</v>
      </c>
      <c r="B90" s="1" t="s">
        <v>143</v>
      </c>
      <c r="C90" s="2" t="s">
        <v>20</v>
      </c>
      <c r="D90" s="47">
        <v>600</v>
      </c>
      <c r="E90" s="65">
        <v>83.9</v>
      </c>
      <c r="F90" s="65">
        <f t="shared" si="1"/>
        <v>50340</v>
      </c>
    </row>
    <row r="91" spans="1:6" s="9" customFormat="1" ht="15.75" thickBot="1" x14ac:dyDescent="0.3">
      <c r="A91" s="36" t="s">
        <v>144</v>
      </c>
      <c r="B91" s="37" t="s">
        <v>145</v>
      </c>
      <c r="C91" s="2" t="s">
        <v>8</v>
      </c>
      <c r="D91" s="47">
        <v>1</v>
      </c>
      <c r="E91" s="65">
        <v>737.38</v>
      </c>
      <c r="F91" s="65">
        <f t="shared" si="1"/>
        <v>737.38</v>
      </c>
    </row>
    <row r="92" spans="1:6" s="9" customFormat="1" ht="15.75" thickBot="1" x14ac:dyDescent="0.3">
      <c r="A92" s="36" t="s">
        <v>146</v>
      </c>
      <c r="B92" s="37" t="s">
        <v>147</v>
      </c>
      <c r="C92" s="2" t="s">
        <v>8</v>
      </c>
      <c r="D92" s="47">
        <v>1</v>
      </c>
      <c r="E92" s="65">
        <v>450.92</v>
      </c>
      <c r="F92" s="65">
        <f t="shared" si="1"/>
        <v>450.92</v>
      </c>
    </row>
    <row r="93" spans="1:6" x14ac:dyDescent="0.25">
      <c r="A93" s="42"/>
      <c r="B93" s="43"/>
      <c r="C93" s="43"/>
      <c r="D93" s="43" t="s">
        <v>169</v>
      </c>
      <c r="E93" s="55"/>
      <c r="F93" s="66">
        <f>+SUM(F12:F92)</f>
        <v>579328.02999999991</v>
      </c>
    </row>
    <row r="94" spans="1:6" x14ac:dyDescent="0.25">
      <c r="A94" s="42"/>
      <c r="B94" s="43"/>
      <c r="C94" s="43"/>
      <c r="D94" s="43" t="s">
        <v>170</v>
      </c>
      <c r="E94" s="55"/>
      <c r="F94" s="67">
        <f>+ROUND(F93*0.21,2)</f>
        <v>121658.89</v>
      </c>
    </row>
    <row r="95" spans="1:6" x14ac:dyDescent="0.25">
      <c r="A95" s="42"/>
      <c r="B95" s="43"/>
      <c r="C95" s="43"/>
      <c r="D95" s="43" t="s">
        <v>171</v>
      </c>
      <c r="E95" s="55"/>
      <c r="F95" s="68">
        <f>+SUM(F93:F94)</f>
        <v>700986.91999999993</v>
      </c>
    </row>
  </sheetData>
  <sheetProtection algorithmName="SHA-512" hashValue="noIcWpre9FEGsONLHhEmKlgLjz8uY4ZhraLRXkFz7ueBhlXLW5kM9VZRiaNlOMFbi/6UvvBoWBlvXFJs4LLVlQ==" saltValue="ShTxmuNN1D+Y0rinLLYnrg==" spinCount="100000" sheet="1" objects="1" scenarios="1" formatCells="0" formatColumns="0" formatRows="0"/>
  <mergeCells count="3">
    <mergeCell ref="A31:A33"/>
    <mergeCell ref="B2:G2"/>
    <mergeCell ref="B4:F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6" ma:contentTypeDescription="Kurkite naują dokumentą." ma:contentTypeScope="" ma:versionID="37c0233320038175a436745c1c2e4fe5">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b83efada7a444363b4a97773aa287ff2"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980F70-FB95-4C71-AE06-26373D3948F3}"/>
</file>

<file path=customXml/itemProps2.xml><?xml version="1.0" encoding="utf-8"?>
<ds:datastoreItem xmlns:ds="http://schemas.openxmlformats.org/officeDocument/2006/customXml" ds:itemID="{6D13F561-9299-4EE2-B0E9-E5C6F0FCC8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Vilmantas Morkūnas</cp:lastModifiedBy>
  <dcterms:created xsi:type="dcterms:W3CDTF">2022-02-08T13:35:09Z</dcterms:created>
  <dcterms:modified xsi:type="dcterms:W3CDTF">2022-06-28T07:37:14Z</dcterms:modified>
</cp:coreProperties>
</file>